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E Kootenay Summary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<sst xmlns="http://schemas.openxmlformats.org/spreadsheetml/2006/main" count="83" uniqueCount="38">
  <si>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</si>
  <si>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</si>
  <si>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</si>
  <si>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</si>
  <si>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</si>
  <si>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</si>
  <si>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</si>
  <si>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</si>
  <si>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</si>
  <si>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</si>
  <si>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</si>
  <si>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</si>
  <si>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</si>
  <si>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 xml:space="preserve">PSTA Fire Threat Rating on Crown Land within Woodlot Licences within WUI Buffers in East Kootenay Woodlot Association </t>
  </si>
  <si>
    <t>W0421</t>
  </si>
  <si>
    <t>Cranbrook TSA</t>
  </si>
  <si>
    <t>DRM</t>
  </si>
  <si>
    <t>W0423</t>
  </si>
  <si>
    <t>W0426</t>
  </si>
  <si>
    <t>W0427</t>
  </si>
  <si>
    <t>W0428</t>
  </si>
  <si>
    <t>W0429</t>
  </si>
  <si>
    <t>W0445</t>
  </si>
  <si>
    <t>Invermere TSA</t>
  </si>
  <si>
    <t>W0448</t>
  </si>
  <si>
    <t>W0480</t>
  </si>
  <si>
    <t>W0852</t>
  </si>
  <si>
    <t>W0854</t>
  </si>
  <si>
    <t>W0855</t>
  </si>
  <si>
    <t>W0856</t>
  </si>
  <si>
    <t>W0857</t>
  </si>
  <si>
    <t>W1541</t>
  </si>
  <si>
    <t>W1542</t>
  </si>
  <si>
    <t>W1561</t>
  </si>
  <si>
    <t>W1566</t>
  </si>
  <si>
    <t>W1567</t>
  </si>
  <si>
    <t>W1676</t>
  </si>
  <si>
    <t>W2109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</si>
</sst>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19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 vertical="center"/>
    </xf>
    <xf numFmtId="9" fontId="0" fillId="0" borderId="3" xfId="19" applyFont="1" applyBorder="1" applyAlignment="1">
      <alignment horizontal="right" vertical="center"/>
    </xf>
    <xf numFmtId="165" fontId="0" fillId="0" borderId="4" xfId="0" applyNumberFormat="1" applyFont="1" applyBorder="1" applyAlignment="1">
      <alignment horizontal="right" vertical="center"/>
    </xf>
    <xf numFmtId="9" fontId="0" fillId="0" borderId="4" xfId="19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19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showGridLines="0" showZeros="0" tabSelected="1" workbookViewId="0" topLeftCell="A1">
      <selection activeCell="B1" sqref="B1"/>
    </sheetView>
  </sheetViews>
  <sheetFormatPr defaultColWidth="9.140625" defaultRowHeight="12.75"/>
  <cols>
    <col min="1" max="1" width="0.71875" style="0" customWidth="1"/>
    <col min="2" max="2" width="10.421875" style="0" customWidth="1"/>
    <col min="3" max="3" width="8.57421875" style="0" customWidth="1"/>
    <col min="4" max="4" width="13.421875" style="0" customWidth="1"/>
    <col min="5" max="5" width="9.5742187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12.75">
      <c r="B1" s="12"/>
    </row>
    <row r="2" spans="2:17" s="19" customFormat="1" ht="24" customHeight="1">
      <c r="B2" s="24" t="s">
        <v>13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2:17" ht="20.25" customHeight="1">
      <c r="B3" s="27" t="s">
        <v>0</v>
      </c>
      <c r="C3" s="27" t="s">
        <v>1</v>
      </c>
      <c r="D3" s="27" t="s">
        <v>2</v>
      </c>
      <c r="E3" s="27" t="s">
        <v>12</v>
      </c>
      <c r="F3" s="27" t="s">
        <v>9</v>
      </c>
      <c r="G3" s="27"/>
      <c r="H3" s="27"/>
      <c r="I3" s="27"/>
      <c r="J3" s="27"/>
      <c r="K3" s="27"/>
      <c r="L3" s="27" t="s">
        <v>10</v>
      </c>
      <c r="M3" s="27"/>
      <c r="N3" s="27"/>
      <c r="O3" s="27"/>
      <c r="P3" s="27"/>
      <c r="Q3" s="27"/>
    </row>
    <row r="4" spans="2:24" s="1" customFormat="1" ht="38.25" customHeight="1">
      <c r="B4" s="27"/>
      <c r="C4" s="27"/>
      <c r="D4" s="27"/>
      <c r="E4" s="27"/>
      <c r="F4" s="13" t="s">
        <v>8</v>
      </c>
      <c r="G4" s="2" t="s">
        <v>3</v>
      </c>
      <c r="H4" s="14" t="s">
        <v>4</v>
      </c>
      <c r="I4" s="15" t="s">
        <v>5</v>
      </c>
      <c r="J4" s="16" t="s">
        <v>6</v>
      </c>
      <c r="K4" s="17" t="s">
        <v>7</v>
      </c>
      <c r="L4" s="13" t="s">
        <v>8</v>
      </c>
      <c r="M4" s="2" t="s">
        <v>3</v>
      </c>
      <c r="N4" s="14" t="s">
        <v>4</v>
      </c>
      <c r="O4" s="15" t="s">
        <v>5</v>
      </c>
      <c r="P4" s="16" t="s">
        <v>6</v>
      </c>
      <c r="Q4" s="17" t="s">
        <v>7</v>
      </c>
      <c r="S4"/>
      <c r="T4"/>
      <c r="U4"/>
      <c r="V4"/>
      <c r="W4"/>
      <c r="X4"/>
    </row>
    <row r="5" spans="2:24" s="3" customFormat="1" ht="15" customHeight="1">
      <c r="B5" s="4" t="s">
        <v>14</v>
      </c>
      <c r="C5" s="4" t="s">
        <v>16</v>
      </c>
      <c r="D5" s="4" t="s">
        <v>15</v>
      </c>
      <c r="E5" s="5">
        <v>599.181</v>
      </c>
      <c r="F5" s="5">
        <v>451.531</v>
      </c>
      <c r="G5" s="5">
        <v>0</v>
      </c>
      <c r="H5" s="5">
        <v>0</v>
      </c>
      <c r="I5" s="5">
        <v>43.675</v>
      </c>
      <c r="J5" s="5">
        <v>102.532</v>
      </c>
      <c r="K5" s="5">
        <v>1.443</v>
      </c>
      <c r="L5" s="6">
        <f aca="true" t="shared" si="0" ref="L5:Q5">F5/$E5</f>
        <v>0.7535803037813281</v>
      </c>
      <c r="M5" s="6">
        <f t="shared" si="0"/>
        <v>0</v>
      </c>
      <c r="N5" s="6">
        <f t="shared" si="0"/>
        <v>0</v>
      </c>
      <c r="O5" s="6">
        <f t="shared" si="0"/>
        <v>0.07289116310430403</v>
      </c>
      <c r="P5" s="6">
        <f t="shared" si="0"/>
        <v>0.17112024580218663</v>
      </c>
      <c r="Q5" s="6">
        <f t="shared" si="0"/>
        <v>0.002408287312181127</v>
      </c>
      <c r="S5"/>
      <c r="T5"/>
      <c r="U5"/>
      <c r="V5"/>
      <c r="W5"/>
      <c r="X5"/>
    </row>
    <row r="6" spans="2:17" ht="15" customHeight="1">
      <c r="B6" s="7" t="s">
        <v>17</v>
      </c>
      <c r="C6" s="7" t="s">
        <v>16</v>
      </c>
      <c r="D6" s="7" t="s">
        <v>15</v>
      </c>
      <c r="E6" s="8">
        <v>386.822</v>
      </c>
      <c r="F6" s="8">
        <v>0</v>
      </c>
      <c r="G6" s="8">
        <v>0</v>
      </c>
      <c r="H6" s="8">
        <v>0</v>
      </c>
      <c r="I6" s="8">
        <v>39.918</v>
      </c>
      <c r="J6" s="8">
        <v>345.773</v>
      </c>
      <c r="K6" s="8">
        <v>1.131</v>
      </c>
      <c r="L6" s="9">
        <f aca="true" t="shared" si="1" ref="L6:L19">F6/$E6</f>
        <v>0</v>
      </c>
      <c r="M6" s="9">
        <f aca="true" t="shared" si="2" ref="M6:M26">G6/$E6</f>
        <v>0</v>
      </c>
      <c r="N6" s="9">
        <f aca="true" t="shared" si="3" ref="N6:N26">H6/$E6</f>
        <v>0</v>
      </c>
      <c r="O6" s="9">
        <f aca="true" t="shared" si="4" ref="O6:O26">I6/$E6</f>
        <v>0.10319475107413746</v>
      </c>
      <c r="P6" s="9">
        <f aca="true" t="shared" si="5" ref="P6:P26">J6/$E6</f>
        <v>0.8938814234971124</v>
      </c>
      <c r="Q6" s="9">
        <f aca="true" t="shared" si="6" ref="Q6:Q26">K6/$E6</f>
        <v>0.0029238254287501744</v>
      </c>
    </row>
    <row r="7" spans="2:17" ht="15" customHeight="1">
      <c r="B7" s="7" t="s">
        <v>18</v>
      </c>
      <c r="C7" s="7" t="s">
        <v>16</v>
      </c>
      <c r="D7" s="7" t="s">
        <v>15</v>
      </c>
      <c r="E7" s="8">
        <v>387.358</v>
      </c>
      <c r="F7" s="8">
        <v>28.932</v>
      </c>
      <c r="G7" s="8">
        <v>0.064</v>
      </c>
      <c r="H7" s="8">
        <v>42.081</v>
      </c>
      <c r="I7" s="8">
        <v>148.803</v>
      </c>
      <c r="J7" s="8">
        <v>84.549</v>
      </c>
      <c r="K7" s="8">
        <v>82.929</v>
      </c>
      <c r="L7" s="9">
        <f t="shared" si="1"/>
        <v>0.07469059629593296</v>
      </c>
      <c r="M7" s="9">
        <f t="shared" si="2"/>
        <v>0.00016522183613091766</v>
      </c>
      <c r="N7" s="9">
        <f t="shared" si="3"/>
        <v>0.10863593884726791</v>
      </c>
      <c r="O7" s="9">
        <f t="shared" si="4"/>
        <v>0.38414851377795217</v>
      </c>
      <c r="P7" s="9">
        <f t="shared" si="5"/>
        <v>0.21827095348488995</v>
      </c>
      <c r="Q7" s="9">
        <f t="shared" si="6"/>
        <v>0.2140887757578261</v>
      </c>
    </row>
    <row r="8" spans="2:17" ht="15" customHeight="1">
      <c r="B8" s="7" t="s">
        <v>19</v>
      </c>
      <c r="C8" s="7" t="s">
        <v>16</v>
      </c>
      <c r="D8" s="7" t="s">
        <v>15</v>
      </c>
      <c r="E8" s="8">
        <v>600.033</v>
      </c>
      <c r="F8" s="8">
        <v>30.653</v>
      </c>
      <c r="G8" s="8">
        <v>0.062</v>
      </c>
      <c r="H8" s="8">
        <v>7.599</v>
      </c>
      <c r="I8" s="8">
        <v>153.501</v>
      </c>
      <c r="J8" s="8">
        <v>313.568</v>
      </c>
      <c r="K8" s="8">
        <v>94.65</v>
      </c>
      <c r="L8" s="9">
        <f t="shared" si="1"/>
        <v>0.051085523629533704</v>
      </c>
      <c r="M8" s="9">
        <f t="shared" si="2"/>
        <v>0.00010332765031256614</v>
      </c>
      <c r="N8" s="9">
        <f t="shared" si="3"/>
        <v>0.012664303463309518</v>
      </c>
      <c r="O8" s="9">
        <f t="shared" si="4"/>
        <v>0.2558209298488583</v>
      </c>
      <c r="P8" s="9">
        <f t="shared" si="5"/>
        <v>0.5225845911808183</v>
      </c>
      <c r="Q8" s="9">
        <f t="shared" si="6"/>
        <v>0.15774132422716752</v>
      </c>
    </row>
    <row r="9" spans="2:17" ht="15" customHeight="1">
      <c r="B9" s="7" t="s">
        <v>20</v>
      </c>
      <c r="C9" s="7" t="s">
        <v>16</v>
      </c>
      <c r="D9" s="7" t="s">
        <v>15</v>
      </c>
      <c r="E9" s="8">
        <v>597.183</v>
      </c>
      <c r="F9" s="8">
        <v>217.896</v>
      </c>
      <c r="G9" s="8">
        <v>0</v>
      </c>
      <c r="H9" s="8">
        <v>1.129</v>
      </c>
      <c r="I9" s="8">
        <v>21.87</v>
      </c>
      <c r="J9" s="8">
        <v>103.905</v>
      </c>
      <c r="K9" s="8">
        <v>252.383</v>
      </c>
      <c r="L9" s="9">
        <f t="shared" si="1"/>
        <v>0.36487307910640454</v>
      </c>
      <c r="M9" s="9">
        <f t="shared" si="2"/>
        <v>0</v>
      </c>
      <c r="N9" s="9">
        <f t="shared" si="3"/>
        <v>0.001890542764948098</v>
      </c>
      <c r="O9" s="9">
        <f t="shared" si="4"/>
        <v>0.036621940008339154</v>
      </c>
      <c r="P9" s="9">
        <f t="shared" si="5"/>
        <v>0.17399189193262368</v>
      </c>
      <c r="Q9" s="9">
        <f t="shared" si="6"/>
        <v>0.4226225461876845</v>
      </c>
    </row>
    <row r="10" spans="2:17" ht="15" customHeight="1">
      <c r="B10" s="7" t="s">
        <v>21</v>
      </c>
      <c r="C10" s="7" t="s">
        <v>16</v>
      </c>
      <c r="D10" s="7" t="s">
        <v>15</v>
      </c>
      <c r="E10" s="8">
        <v>593.108</v>
      </c>
      <c r="F10" s="8">
        <v>0</v>
      </c>
      <c r="G10" s="8">
        <v>22.382</v>
      </c>
      <c r="H10" s="8">
        <v>80.556</v>
      </c>
      <c r="I10" s="8">
        <v>309.467</v>
      </c>
      <c r="J10" s="8">
        <v>67.484</v>
      </c>
      <c r="K10" s="8">
        <v>113.219</v>
      </c>
      <c r="L10" s="9">
        <f t="shared" si="1"/>
        <v>0</v>
      </c>
      <c r="M10" s="9">
        <f t="shared" si="2"/>
        <v>0.03773680341522961</v>
      </c>
      <c r="N10" s="9">
        <f t="shared" si="3"/>
        <v>0.13582012045023842</v>
      </c>
      <c r="O10" s="9">
        <f t="shared" si="4"/>
        <v>0.5217717515191163</v>
      </c>
      <c r="P10" s="9">
        <f t="shared" si="5"/>
        <v>0.11378028959312637</v>
      </c>
      <c r="Q10" s="9">
        <f t="shared" si="6"/>
        <v>0.19089103502228938</v>
      </c>
    </row>
    <row r="11" spans="2:17" ht="15" customHeight="1">
      <c r="B11" s="7" t="s">
        <v>22</v>
      </c>
      <c r="C11" s="7" t="s">
        <v>16</v>
      </c>
      <c r="D11" s="7" t="s">
        <v>23</v>
      </c>
      <c r="E11" s="8">
        <v>520.045</v>
      </c>
      <c r="F11" s="8">
        <v>212.209</v>
      </c>
      <c r="G11" s="8">
        <v>0</v>
      </c>
      <c r="H11" s="8">
        <v>2.5</v>
      </c>
      <c r="I11" s="8">
        <v>167.858</v>
      </c>
      <c r="J11" s="8">
        <v>92.046</v>
      </c>
      <c r="K11" s="8">
        <v>45.432</v>
      </c>
      <c r="L11" s="9">
        <f t="shared" si="1"/>
        <v>0.40805891797825194</v>
      </c>
      <c r="M11" s="9">
        <f t="shared" si="2"/>
        <v>0</v>
      </c>
      <c r="N11" s="9">
        <f t="shared" si="3"/>
        <v>0.004807276293397687</v>
      </c>
      <c r="O11" s="9">
        <f t="shared" si="4"/>
        <v>0.32277591362285957</v>
      </c>
      <c r="P11" s="9">
        <f t="shared" si="5"/>
        <v>0.1769962214808334</v>
      </c>
      <c r="Q11" s="9">
        <f t="shared" si="6"/>
        <v>0.0873616706246575</v>
      </c>
    </row>
    <row r="12" spans="2:17" ht="15" customHeight="1">
      <c r="B12" s="7" t="s">
        <v>24</v>
      </c>
      <c r="C12" s="7" t="s">
        <v>16</v>
      </c>
      <c r="D12" s="7" t="s">
        <v>23</v>
      </c>
      <c r="E12" s="8">
        <v>530.809</v>
      </c>
      <c r="F12" s="8">
        <v>271.087</v>
      </c>
      <c r="G12" s="8">
        <v>0.916</v>
      </c>
      <c r="H12" s="8">
        <v>0</v>
      </c>
      <c r="I12" s="8">
        <v>15.928</v>
      </c>
      <c r="J12" s="8">
        <v>231.201</v>
      </c>
      <c r="K12" s="8">
        <v>11.677</v>
      </c>
      <c r="L12" s="9">
        <f t="shared" si="1"/>
        <v>0.5107053572942434</v>
      </c>
      <c r="M12" s="9">
        <f t="shared" si="2"/>
        <v>0.001725667801412561</v>
      </c>
      <c r="N12" s="9">
        <f t="shared" si="3"/>
        <v>0</v>
      </c>
      <c r="O12" s="9">
        <f t="shared" si="4"/>
        <v>0.030007027009715363</v>
      </c>
      <c r="P12" s="9">
        <f t="shared" si="5"/>
        <v>0.43556345126024615</v>
      </c>
      <c r="Q12" s="9">
        <f t="shared" si="6"/>
        <v>0.021998496634382612</v>
      </c>
    </row>
    <row r="13" spans="2:17" ht="15" customHeight="1">
      <c r="B13" s="7" t="s">
        <v>25</v>
      </c>
      <c r="C13" s="7" t="s">
        <v>16</v>
      </c>
      <c r="D13" s="7" t="s">
        <v>23</v>
      </c>
      <c r="E13" s="8">
        <v>575.608</v>
      </c>
      <c r="F13" s="8">
        <v>112.38</v>
      </c>
      <c r="G13" s="8">
        <v>3.868</v>
      </c>
      <c r="H13" s="8">
        <v>1.052</v>
      </c>
      <c r="I13" s="8">
        <v>62.27</v>
      </c>
      <c r="J13" s="8">
        <v>369.548</v>
      </c>
      <c r="K13" s="8">
        <v>26.49</v>
      </c>
      <c r="L13" s="9">
        <f t="shared" si="1"/>
        <v>0.19523703631638198</v>
      </c>
      <c r="M13" s="9">
        <f t="shared" si="2"/>
        <v>0.006719851009714946</v>
      </c>
      <c r="N13" s="9">
        <f t="shared" si="3"/>
        <v>0.0018276326944726274</v>
      </c>
      <c r="O13" s="9">
        <f t="shared" si="4"/>
        <v>0.10818126224791874</v>
      </c>
      <c r="P13" s="9">
        <f t="shared" si="5"/>
        <v>0.6420133146168922</v>
      </c>
      <c r="Q13" s="9">
        <f t="shared" si="6"/>
        <v>0.04602090311461967</v>
      </c>
    </row>
    <row r="14" spans="2:17" ht="15" customHeight="1">
      <c r="B14" s="7" t="s">
        <v>26</v>
      </c>
      <c r="C14" s="7" t="s">
        <v>16</v>
      </c>
      <c r="D14" s="7" t="s">
        <v>15</v>
      </c>
      <c r="E14" s="8">
        <v>596.48</v>
      </c>
      <c r="F14" s="8">
        <v>63.634</v>
      </c>
      <c r="G14" s="8">
        <v>0.28</v>
      </c>
      <c r="H14" s="8">
        <v>39.393</v>
      </c>
      <c r="I14" s="8">
        <v>96.613</v>
      </c>
      <c r="J14" s="8">
        <v>390.233</v>
      </c>
      <c r="K14" s="8">
        <v>6.327</v>
      </c>
      <c r="L14" s="9">
        <f t="shared" si="1"/>
        <v>0.10668253755364807</v>
      </c>
      <c r="M14" s="9">
        <f t="shared" si="2"/>
        <v>0.00046942060085836915</v>
      </c>
      <c r="N14" s="9">
        <f t="shared" si="3"/>
        <v>0.06604244903433476</v>
      </c>
      <c r="O14" s="9">
        <f t="shared" si="4"/>
        <v>0.16197190182403434</v>
      </c>
      <c r="P14" s="9">
        <f t="shared" si="5"/>
        <v>0.6542264619098712</v>
      </c>
      <c r="Q14" s="9">
        <f t="shared" si="6"/>
        <v>0.010607229077253219</v>
      </c>
    </row>
    <row r="15" spans="2:17" ht="15" customHeight="1">
      <c r="B15" s="7" t="s">
        <v>27</v>
      </c>
      <c r="C15" s="7" t="s">
        <v>16</v>
      </c>
      <c r="D15" s="7" t="s">
        <v>15</v>
      </c>
      <c r="E15" s="8">
        <v>609.503</v>
      </c>
      <c r="F15" s="8">
        <v>609.503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>
        <f t="shared" si="1"/>
        <v>1</v>
      </c>
      <c r="M15" s="9">
        <f t="shared" si="2"/>
        <v>0</v>
      </c>
      <c r="N15" s="9">
        <f t="shared" si="3"/>
        <v>0</v>
      </c>
      <c r="O15" s="9">
        <f t="shared" si="4"/>
        <v>0</v>
      </c>
      <c r="P15" s="9">
        <f t="shared" si="5"/>
        <v>0</v>
      </c>
      <c r="Q15" s="9">
        <f t="shared" si="6"/>
        <v>0</v>
      </c>
    </row>
    <row r="16" spans="2:17" ht="15" customHeight="1">
      <c r="B16" s="7" t="s">
        <v>28</v>
      </c>
      <c r="C16" s="7" t="s">
        <v>16</v>
      </c>
      <c r="D16" s="7" t="s">
        <v>15</v>
      </c>
      <c r="E16" s="8">
        <v>606.883</v>
      </c>
      <c r="F16" s="8">
        <v>597.803</v>
      </c>
      <c r="G16" s="8">
        <v>0</v>
      </c>
      <c r="H16" s="8">
        <v>0</v>
      </c>
      <c r="I16" s="8">
        <v>0.652</v>
      </c>
      <c r="J16" s="8">
        <v>8.428</v>
      </c>
      <c r="K16" s="8">
        <v>0</v>
      </c>
      <c r="L16" s="9">
        <f t="shared" si="1"/>
        <v>0.9850383022757269</v>
      </c>
      <c r="M16" s="9">
        <f t="shared" si="2"/>
        <v>0</v>
      </c>
      <c r="N16" s="9">
        <f t="shared" si="3"/>
        <v>0</v>
      </c>
      <c r="O16" s="9">
        <f t="shared" si="4"/>
        <v>0.0010743421713905316</v>
      </c>
      <c r="P16" s="9">
        <f t="shared" si="5"/>
        <v>0.013887355552882516</v>
      </c>
      <c r="Q16" s="9">
        <f t="shared" si="6"/>
        <v>0</v>
      </c>
    </row>
    <row r="17" spans="2:17" ht="15" customHeight="1">
      <c r="B17" s="7" t="s">
        <v>29</v>
      </c>
      <c r="C17" s="7" t="s">
        <v>16</v>
      </c>
      <c r="D17" s="7" t="s">
        <v>15</v>
      </c>
      <c r="E17" s="8">
        <v>593.362</v>
      </c>
      <c r="F17" s="8">
        <v>353.071</v>
      </c>
      <c r="G17" s="8">
        <v>0</v>
      </c>
      <c r="H17" s="8">
        <v>0.11</v>
      </c>
      <c r="I17" s="8">
        <v>110.226</v>
      </c>
      <c r="J17" s="8">
        <v>128.473</v>
      </c>
      <c r="K17" s="8">
        <v>1.482</v>
      </c>
      <c r="L17" s="9">
        <f t="shared" si="1"/>
        <v>0.5950347342768834</v>
      </c>
      <c r="M17" s="9">
        <f t="shared" si="2"/>
        <v>0</v>
      </c>
      <c r="N17" s="9">
        <f t="shared" si="3"/>
        <v>0.00018538430165733567</v>
      </c>
      <c r="O17" s="9">
        <f t="shared" si="4"/>
        <v>0.18576518213164983</v>
      </c>
      <c r="P17" s="9">
        <f t="shared" si="5"/>
        <v>0.21651706715293534</v>
      </c>
      <c r="Q17" s="9">
        <f t="shared" si="6"/>
        <v>0.002497632136874286</v>
      </c>
    </row>
    <row r="18" spans="2:17" ht="15" customHeight="1">
      <c r="B18" s="7" t="s">
        <v>30</v>
      </c>
      <c r="C18" s="7" t="s">
        <v>16</v>
      </c>
      <c r="D18" s="7" t="s">
        <v>15</v>
      </c>
      <c r="E18" s="8">
        <v>596.53</v>
      </c>
      <c r="F18" s="8">
        <v>497.402</v>
      </c>
      <c r="G18" s="8">
        <v>0</v>
      </c>
      <c r="H18" s="8">
        <v>20.167</v>
      </c>
      <c r="I18" s="8">
        <v>22.974</v>
      </c>
      <c r="J18" s="8">
        <v>55.987</v>
      </c>
      <c r="K18" s="8">
        <v>0</v>
      </c>
      <c r="L18" s="9">
        <f t="shared" si="1"/>
        <v>0.8338256248637956</v>
      </c>
      <c r="M18" s="9">
        <f t="shared" si="2"/>
        <v>0</v>
      </c>
      <c r="N18" s="9">
        <f t="shared" si="3"/>
        <v>0.033807184885923595</v>
      </c>
      <c r="O18" s="9">
        <f t="shared" si="4"/>
        <v>0.03851273196653982</v>
      </c>
      <c r="P18" s="9">
        <f t="shared" si="5"/>
        <v>0.09385445828374098</v>
      </c>
      <c r="Q18" s="9">
        <f t="shared" si="6"/>
        <v>0</v>
      </c>
    </row>
    <row r="19" spans="2:17" ht="15" customHeight="1">
      <c r="B19" s="7" t="s">
        <v>31</v>
      </c>
      <c r="C19" s="7" t="s">
        <v>16</v>
      </c>
      <c r="D19" s="7" t="s">
        <v>15</v>
      </c>
      <c r="E19" s="8">
        <v>591.612</v>
      </c>
      <c r="F19" s="8">
        <v>411.847</v>
      </c>
      <c r="G19" s="8">
        <v>0.235</v>
      </c>
      <c r="H19" s="8">
        <v>28.719</v>
      </c>
      <c r="I19" s="8">
        <v>109.862</v>
      </c>
      <c r="J19" s="8">
        <v>3.379</v>
      </c>
      <c r="K19" s="8">
        <v>37.57</v>
      </c>
      <c r="L19" s="9">
        <f t="shared" si="1"/>
        <v>0.6961437563808712</v>
      </c>
      <c r="M19" s="9">
        <f t="shared" si="2"/>
        <v>0.00039721979946316167</v>
      </c>
      <c r="N19" s="9">
        <f t="shared" si="3"/>
        <v>0.04854364008843635</v>
      </c>
      <c r="O19" s="9">
        <f t="shared" si="4"/>
        <v>0.18569941110051857</v>
      </c>
      <c r="P19" s="9">
        <f t="shared" si="5"/>
        <v>0.005711513627174567</v>
      </c>
      <c r="Q19" s="9">
        <f t="shared" si="6"/>
        <v>0.0635044590035361</v>
      </c>
    </row>
    <row r="20" spans="2:17" ht="15" customHeight="1">
      <c r="B20" s="7" t="s">
        <v>32</v>
      </c>
      <c r="C20" s="7" t="s">
        <v>16</v>
      </c>
      <c r="D20" s="7" t="s">
        <v>15</v>
      </c>
      <c r="E20" s="8">
        <v>591.925</v>
      </c>
      <c r="F20" s="8">
        <v>92.065</v>
      </c>
      <c r="G20" s="8">
        <v>0</v>
      </c>
      <c r="H20" s="8">
        <v>13.118</v>
      </c>
      <c r="I20" s="8">
        <v>113.669</v>
      </c>
      <c r="J20" s="8">
        <v>2.621</v>
      </c>
      <c r="K20" s="8">
        <v>370.452</v>
      </c>
      <c r="L20" s="9">
        <f aca="true" t="shared" si="7" ref="L20:L25">F20/$E20</f>
        <v>0.1555349072939984</v>
      </c>
      <c r="M20" s="9">
        <f aca="true" t="shared" si="8" ref="M20:M25">G20/$E20</f>
        <v>0</v>
      </c>
      <c r="N20" s="9">
        <f aca="true" t="shared" si="9" ref="N20:N25">H20/$E20</f>
        <v>0.022161591417831653</v>
      </c>
      <c r="O20" s="9">
        <f aca="true" t="shared" si="10" ref="O20:O25">I20/$E20</f>
        <v>0.19203277442243527</v>
      </c>
      <c r="P20" s="9">
        <f aca="true" t="shared" si="11" ref="P20:P25">J20/$E20</f>
        <v>0.004427925835198717</v>
      </c>
      <c r="Q20" s="9">
        <f aca="true" t="shared" si="12" ref="Q20:Q25">K20/$E20</f>
        <v>0.625842801030536</v>
      </c>
    </row>
    <row r="21" spans="2:17" ht="15" customHeight="1">
      <c r="B21" s="7" t="s">
        <v>33</v>
      </c>
      <c r="C21" s="7" t="s">
        <v>16</v>
      </c>
      <c r="D21" s="7" t="s">
        <v>23</v>
      </c>
      <c r="E21" s="8">
        <v>599.014</v>
      </c>
      <c r="F21" s="8">
        <v>599.014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f t="shared" si="7"/>
        <v>1</v>
      </c>
      <c r="M21" s="9">
        <f t="shared" si="8"/>
        <v>0</v>
      </c>
      <c r="N21" s="9">
        <f t="shared" si="9"/>
        <v>0</v>
      </c>
      <c r="O21" s="9">
        <f t="shared" si="10"/>
        <v>0</v>
      </c>
      <c r="P21" s="9">
        <f t="shared" si="11"/>
        <v>0</v>
      </c>
      <c r="Q21" s="9">
        <f t="shared" si="12"/>
        <v>0</v>
      </c>
    </row>
    <row r="22" spans="2:17" ht="15" customHeight="1">
      <c r="B22" s="7" t="s">
        <v>34</v>
      </c>
      <c r="C22" s="7" t="s">
        <v>16</v>
      </c>
      <c r="D22" s="7" t="s">
        <v>15</v>
      </c>
      <c r="E22" s="8">
        <v>598.149</v>
      </c>
      <c r="F22" s="8">
        <v>197.857</v>
      </c>
      <c r="G22" s="8">
        <v>1.498</v>
      </c>
      <c r="H22" s="8">
        <v>1.8</v>
      </c>
      <c r="I22" s="8">
        <v>155.771</v>
      </c>
      <c r="J22" s="8">
        <v>47.619</v>
      </c>
      <c r="K22" s="8">
        <v>193.604</v>
      </c>
      <c r="L22" s="9">
        <f t="shared" si="7"/>
        <v>0.3307821295362861</v>
      </c>
      <c r="M22" s="9">
        <f t="shared" si="8"/>
        <v>0.0025043927182023208</v>
      </c>
      <c r="N22" s="9">
        <f t="shared" si="9"/>
        <v>0.003009283640029491</v>
      </c>
      <c r="O22" s="9">
        <f t="shared" si="10"/>
        <v>0.26042173438390764</v>
      </c>
      <c r="P22" s="9">
        <f t="shared" si="11"/>
        <v>0.07961059869698019</v>
      </c>
      <c r="Q22" s="9">
        <f t="shared" si="12"/>
        <v>0.3236718610245942</v>
      </c>
    </row>
    <row r="23" spans="2:17" ht="15" customHeight="1">
      <c r="B23" s="7" t="s">
        <v>35</v>
      </c>
      <c r="C23" s="7" t="s">
        <v>16</v>
      </c>
      <c r="D23" s="7" t="s">
        <v>15</v>
      </c>
      <c r="E23" s="8">
        <v>578.418</v>
      </c>
      <c r="F23" s="8">
        <v>578.418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f t="shared" si="7"/>
        <v>1</v>
      </c>
      <c r="M23" s="9">
        <f t="shared" si="8"/>
        <v>0</v>
      </c>
      <c r="N23" s="9">
        <f t="shared" si="9"/>
        <v>0</v>
      </c>
      <c r="O23" s="9">
        <f t="shared" si="10"/>
        <v>0</v>
      </c>
      <c r="P23" s="9">
        <f t="shared" si="11"/>
        <v>0</v>
      </c>
      <c r="Q23" s="9">
        <f t="shared" si="12"/>
        <v>0</v>
      </c>
    </row>
    <row r="24" spans="2:17" ht="15" customHeight="1">
      <c r="B24" s="7" t="s">
        <v>36</v>
      </c>
      <c r="C24" s="7" t="s">
        <v>16</v>
      </c>
      <c r="D24" s="7" t="s">
        <v>23</v>
      </c>
      <c r="E24" s="8">
        <v>520.205</v>
      </c>
      <c r="F24" s="8">
        <v>520.205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f t="shared" si="7"/>
        <v>1</v>
      </c>
      <c r="M24" s="9">
        <f t="shared" si="8"/>
        <v>0</v>
      </c>
      <c r="N24" s="9">
        <f t="shared" si="9"/>
        <v>0</v>
      </c>
      <c r="O24" s="9">
        <f t="shared" si="10"/>
        <v>0</v>
      </c>
      <c r="P24" s="9">
        <f t="shared" si="11"/>
        <v>0</v>
      </c>
      <c r="Q24" s="9">
        <f t="shared" si="12"/>
        <v>0</v>
      </c>
    </row>
    <row r="25" spans="2:17" ht="15" customHeight="1">
      <c r="B25" s="7" t="s">
        <v>37</v>
      </c>
      <c r="C25" s="7" t="s">
        <v>16</v>
      </c>
      <c r="D25" s="7" t="s">
        <v>23</v>
      </c>
      <c r="E25" s="8">
        <v>1199.472</v>
      </c>
      <c r="F25" s="8">
        <v>1199.472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f t="shared" si="7"/>
        <v>1</v>
      </c>
      <c r="M25" s="11">
        <f t="shared" si="8"/>
        <v>0</v>
      </c>
      <c r="N25" s="11">
        <f t="shared" si="9"/>
        <v>0</v>
      </c>
      <c r="O25" s="11">
        <f t="shared" si="10"/>
        <v>0</v>
      </c>
      <c r="P25" s="11">
        <f t="shared" si="11"/>
        <v>0</v>
      </c>
      <c r="Q25" s="11">
        <f t="shared" si="12"/>
        <v>0</v>
      </c>
    </row>
    <row r="26" spans="2:17" ht="25.5">
      <c r="B26" s="20" t="s">
        <v>11</v>
      </c>
      <c r="C26" s="21"/>
      <c r="D26" s="21"/>
      <c r="E26" s="22">
        <f>SUM(E5:E25)</f>
        <v>12471.699999999997</v>
      </c>
      <c r="F26" s="22">
        <f aca="true" t="shared" si="13" ref="F26:K26">SUM(F5:F25)</f>
        <v>7044.978999999999</v>
      </c>
      <c r="G26" s="22">
        <f t="shared" si="13"/>
        <v>29.305000000000003</v>
      </c>
      <c r="H26" s="22">
        <f t="shared" si="13"/>
        <v>238.22400000000002</v>
      </c>
      <c r="I26" s="22">
        <f t="shared" si="13"/>
        <v>1573.057</v>
      </c>
      <c r="J26" s="22">
        <f t="shared" si="13"/>
        <v>2347.346</v>
      </c>
      <c r="K26" s="22">
        <f t="shared" si="13"/>
        <v>1238.7890000000002</v>
      </c>
      <c r="L26" s="23">
        <f>F26/$E26</f>
        <v>0.5648772019852948</v>
      </c>
      <c r="M26" s="23">
        <f t="shared" si="2"/>
        <v>0.002349719765549204</v>
      </c>
      <c r="N26" s="23">
        <f t="shared" si="3"/>
        <v>0.019101165037645234</v>
      </c>
      <c r="O26" s="23">
        <f t="shared" si="4"/>
        <v>0.12613011858848436</v>
      </c>
      <c r="P26" s="23">
        <f t="shared" si="5"/>
        <v>0.18821379603422153</v>
      </c>
      <c r="Q26" s="23">
        <f t="shared" si="6"/>
        <v>0.09932799858880509</v>
      </c>
    </row>
    <row r="27" ht="12.75">
      <c r="B27" s="18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5" right="0.7" top="1" bottom="1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2017-01-17T17:42:40Z</cp:lastPrinted>
  <dcterms:created xsi:type="dcterms:W3CDTF">2017-01-13T22:57:31Z</dcterms:created>
  <dcterms:modified xsi:type="dcterms:W3CDTF">2017-02-20T05:34:42Z</dcterms:modified>
  <cp:category/>
  <cp:version/>
  <cp:contentType/>
  <cp:contentStatus/>
</cp:coreProperties>
</file>