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8620" windowHeight="13680" activeTab="0"/>
  </bookViews>
  <sheets>
    <sheet name="Clearwater Summary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<sst xmlns="http://schemas.openxmlformats.org/spreadsheetml/2006/main" count="77" uniqueCount="35">
  <si>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Woodlot</t>
  </si>
  <si>
    <t>Forest District</t>
  </si>
  <si>
    <t>Timber Supply Area</t>
  </si>
  <si>
    <t>No Threat</t>
  </si>
  <si>
    <t>Low Threat</t>
  </si>
  <si>
    <t>Moderate Threat</t>
  </si>
  <si>
    <t>High Threat</t>
  </si>
  <si>
    <t>Extreme  Threat</t>
  </si>
  <si>
    <t>Not in WUI Buffer</t>
  </si>
  <si>
    <t>Hectares in Woodlot</t>
  </si>
  <si>
    <t>Percentage of Woodlot</t>
  </si>
  <si>
    <t>Association Total:</t>
  </si>
  <si>
    <r>
      <t xml:space="preserve">Woodlot Area
</t>
    </r>
    <r>
      <rPr>
        <b/>
        <sz val="8"/>
        <rFont val="Arial"/>
        <family val="2"/>
      </rPr>
      <t>(ha)</t>
    </r>
  </si>
  <si>
    <t>W0300</t>
  </si>
  <si>
    <t>Kamloops TSA</t>
  </si>
  <si>
    <t>DKA</t>
  </si>
  <si>
    <t>W0301</t>
  </si>
  <si>
    <t>W0302</t>
  </si>
  <si>
    <t>W0303</t>
  </si>
  <si>
    <t>W0304</t>
  </si>
  <si>
    <t>W0305</t>
  </si>
  <si>
    <t>W0307</t>
  </si>
  <si>
    <t>W0309</t>
  </si>
  <si>
    <t>W0380</t>
  </si>
  <si>
    <t>W0385</t>
  </si>
  <si>
    <t>W0710</t>
  </si>
  <si>
    <t>W1434</t>
  </si>
  <si>
    <t>W1589</t>
  </si>
  <si>
    <t>W1590</t>
  </si>
  <si>
    <t>W1591</t>
  </si>
  <si>
    <t>W1667</t>
  </si>
  <si>
    <t>W1836</t>
  </si>
  <si>
    <t>W1857</t>
  </si>
  <si>
    <t>W2070</t>
  </si>
  <si>
    <t xml:space="preserve">PSTA Fire Threat Rating on Crown Land within Woodlot Licences within WUI Buffers in Clearwater Woodlot Association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</si>
</sst>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#,##0.0_-"/>
    <numFmt numFmtId="167" formatCode="_-* #,##0_-;\-* #,##0_-;_-* &quot;-%&quot;_-;_-@_-"/>
    <numFmt numFmtId="168" formatCode="_-* #,##0_-;\-* #,##0_-;_-* &quot;-&quot;_-\%;_-@_-"/>
    <numFmt numFmtId="169" formatCode="_-* #,##0_-;\-* #,##0_-;_-* &quot;%&quot;_-;_-@_-"/>
    <numFmt numFmtId="170" formatCode="_-* #,##0_-;\-* #,##0_-;_-* &quot;\%&quot;_-;_-@_-"/>
    <numFmt numFmtId="171" formatCode="_-* #,##0_-;\-* #,##0_-;_-* \%_-;_-@_-"/>
    <numFmt numFmtId="172" formatCode="_-* #,##0_-;\-* #,##0_-;\ \%_-;_-@_-"/>
    <numFmt numFmtId="173" formatCode="_-* #,##0_-;\-* #,##0_-;\ \%_-;"/>
    <numFmt numFmtId="174" formatCode="_-* #,##0_-;\-* #,##0_-;_-* &quot;-&quot;_-;_-&quot;%&quot;_-"/>
    <numFmt numFmtId="175" formatCode="_-* #,##0_-;\-* #,##0_-;_-* &quot;-&quot;_-;_-\%_-"/>
    <numFmt numFmtId="176" formatCode="_-* #,##0_-;\-* #,##0_-;_-* &quot;-&quot;_-;_-&quot;%&quot;@_-"/>
    <numFmt numFmtId="177" formatCode="_-* #,##0_-;\-* #,##0_-;_-* &quot;-&quot;_-;_-&quot;test&quot;@_-"/>
    <numFmt numFmtId="178" formatCode="_-* #,##0_-;\-* #,##0_-;_-* &quot;-&quot;_-;\-&quot;test&quot;@_-"/>
    <numFmt numFmtId="179" formatCode="_-* #,##0_-;\-* #,##0_-;_-* &quot;-&quot;_-;\-\%@_-"/>
    <numFmt numFmtId="180" formatCode="_-* #,##0.00_-;\-* #,##0.00_-;_-* &quot;-&quot;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/>
    </xf>
    <xf numFmtId="9" fontId="0" fillId="0" borderId="2" xfId="2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right" vertical="center"/>
    </xf>
    <xf numFmtId="9" fontId="0" fillId="0" borderId="1" xfId="2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25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0.421875" style="0" customWidth="1"/>
    <col min="3" max="3" width="8.57421875" style="0" customWidth="1"/>
    <col min="4" max="4" width="13.421875" style="0" customWidth="1"/>
    <col min="5" max="5" width="9.57421875" style="0" customWidth="1"/>
    <col min="6" max="6" width="10.28125" style="0" customWidth="1"/>
    <col min="7" max="7" width="9.8515625" style="0" customWidth="1"/>
    <col min="8" max="8" width="10.140625" style="0" customWidth="1"/>
    <col min="9" max="9" width="10.28125" style="0" customWidth="1"/>
    <col min="10" max="11" width="10.140625" style="0" customWidth="1"/>
    <col min="12" max="12" width="10.28125" style="0" customWidth="1"/>
    <col min="13" max="13" width="9.8515625" style="0" customWidth="1"/>
    <col min="14" max="14" width="10.140625" style="0" customWidth="1"/>
    <col min="15" max="15" width="10.28125" style="0" customWidth="1"/>
    <col min="16" max="17" width="10.140625" style="0" customWidth="1"/>
  </cols>
  <sheetData>
    <row r="1" ht="12.75">
      <c r="B1" s="7"/>
    </row>
    <row r="2" spans="2:17" s="14" customFormat="1" ht="24" customHeight="1">
      <c r="B2" s="19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2:17" ht="20.25" customHeight="1">
      <c r="B3" s="22" t="s">
        <v>0</v>
      </c>
      <c r="C3" s="22" t="s">
        <v>1</v>
      </c>
      <c r="D3" s="22" t="s">
        <v>2</v>
      </c>
      <c r="E3" s="22" t="s">
        <v>12</v>
      </c>
      <c r="F3" s="22" t="s">
        <v>9</v>
      </c>
      <c r="G3" s="22"/>
      <c r="H3" s="22"/>
      <c r="I3" s="22"/>
      <c r="J3" s="22"/>
      <c r="K3" s="22"/>
      <c r="L3" s="22" t="s">
        <v>10</v>
      </c>
      <c r="M3" s="22"/>
      <c r="N3" s="22"/>
      <c r="O3" s="22"/>
      <c r="P3" s="22"/>
      <c r="Q3" s="22"/>
    </row>
    <row r="4" spans="2:24" s="1" customFormat="1" ht="38.25" customHeight="1">
      <c r="B4" s="22"/>
      <c r="C4" s="22"/>
      <c r="D4" s="22"/>
      <c r="E4" s="22"/>
      <c r="F4" s="8" t="s">
        <v>8</v>
      </c>
      <c r="G4" s="2" t="s">
        <v>3</v>
      </c>
      <c r="H4" s="9" t="s">
        <v>4</v>
      </c>
      <c r="I4" s="10" t="s">
        <v>5</v>
      </c>
      <c r="J4" s="11" t="s">
        <v>6</v>
      </c>
      <c r="K4" s="12" t="s">
        <v>7</v>
      </c>
      <c r="L4" s="8" t="s">
        <v>8</v>
      </c>
      <c r="M4" s="2" t="s">
        <v>3</v>
      </c>
      <c r="N4" s="9" t="s">
        <v>4</v>
      </c>
      <c r="O4" s="10" t="s">
        <v>5</v>
      </c>
      <c r="P4" s="11" t="s">
        <v>6</v>
      </c>
      <c r="Q4" s="12" t="s">
        <v>7</v>
      </c>
      <c r="S4"/>
      <c r="T4"/>
      <c r="U4"/>
      <c r="V4"/>
      <c r="W4"/>
      <c r="X4"/>
    </row>
    <row r="5" spans="2:24" s="3" customFormat="1" ht="15" customHeight="1">
      <c r="B5" s="4" t="s">
        <v>13</v>
      </c>
      <c r="C5" s="4" t="s">
        <v>15</v>
      </c>
      <c r="D5" s="4" t="s">
        <v>14</v>
      </c>
      <c r="E5" s="5">
        <v>580.975</v>
      </c>
      <c r="F5" s="5">
        <v>49.314</v>
      </c>
      <c r="G5" s="5">
        <v>1.16</v>
      </c>
      <c r="H5" s="5">
        <v>23.965</v>
      </c>
      <c r="I5" s="5">
        <v>78.876</v>
      </c>
      <c r="J5" s="5">
        <v>363.146</v>
      </c>
      <c r="K5" s="5">
        <v>64.514</v>
      </c>
      <c r="L5" s="6">
        <f aca="true" t="shared" si="0" ref="L5:Q5">F5/$E5</f>
        <v>0.0848814492878351</v>
      </c>
      <c r="M5" s="6">
        <f t="shared" si="0"/>
        <v>0.001996643573303498</v>
      </c>
      <c r="N5" s="6">
        <f t="shared" si="0"/>
        <v>0.04124962347777443</v>
      </c>
      <c r="O5" s="6">
        <f t="shared" si="0"/>
        <v>0.13576487800679893</v>
      </c>
      <c r="P5" s="6">
        <f t="shared" si="0"/>
        <v>0.6250630405783382</v>
      </c>
      <c r="Q5" s="6">
        <f t="shared" si="0"/>
        <v>0.1110443650759499</v>
      </c>
      <c r="T5"/>
      <c r="U5"/>
      <c r="V5"/>
      <c r="W5"/>
      <c r="X5"/>
    </row>
    <row r="6" spans="2:19" ht="15" customHeight="1">
      <c r="B6" s="4" t="s">
        <v>16</v>
      </c>
      <c r="C6" s="4" t="s">
        <v>15</v>
      </c>
      <c r="D6" s="4" t="s">
        <v>14</v>
      </c>
      <c r="E6" s="5">
        <v>587.377</v>
      </c>
      <c r="F6" s="5">
        <v>77.715</v>
      </c>
      <c r="G6" s="5">
        <v>6.748</v>
      </c>
      <c r="H6" s="5">
        <v>0</v>
      </c>
      <c r="I6" s="5">
        <v>192.214</v>
      </c>
      <c r="J6" s="5">
        <v>265.787</v>
      </c>
      <c r="K6" s="5">
        <v>44.913</v>
      </c>
      <c r="L6" s="6">
        <f aca="true" t="shared" si="1" ref="L6:L23">F6/$E6</f>
        <v>0.1323085514073585</v>
      </c>
      <c r="M6" s="6">
        <f aca="true" t="shared" si="2" ref="M6:M23">G6/$E6</f>
        <v>0.011488362669971757</v>
      </c>
      <c r="N6" s="6">
        <f aca="true" t="shared" si="3" ref="N6:N23">H6/$E6</f>
        <v>0</v>
      </c>
      <c r="O6" s="6">
        <f aca="true" t="shared" si="4" ref="O6:O23">I6/$E6</f>
        <v>0.32724127774836265</v>
      </c>
      <c r="P6" s="6">
        <f aca="true" t="shared" si="5" ref="P6:P23">J6/$E6</f>
        <v>0.4524981400361267</v>
      </c>
      <c r="Q6" s="6">
        <f aca="true" t="shared" si="6" ref="Q6:Q23">K6/$E6</f>
        <v>0.07646366813818042</v>
      </c>
      <c r="S6" s="3"/>
    </row>
    <row r="7" spans="2:19" ht="15" customHeight="1">
      <c r="B7" s="4" t="s">
        <v>17</v>
      </c>
      <c r="C7" s="4" t="s">
        <v>15</v>
      </c>
      <c r="D7" s="4" t="s">
        <v>14</v>
      </c>
      <c r="E7" s="5">
        <v>616.1</v>
      </c>
      <c r="F7" s="5">
        <v>1.077</v>
      </c>
      <c r="G7" s="5">
        <v>3.039</v>
      </c>
      <c r="H7" s="5">
        <v>7.984</v>
      </c>
      <c r="I7" s="5">
        <v>126.231</v>
      </c>
      <c r="J7" s="5">
        <v>306.682</v>
      </c>
      <c r="K7" s="5">
        <v>170.986</v>
      </c>
      <c r="L7" s="6">
        <f t="shared" si="1"/>
        <v>0.0017480928420710922</v>
      </c>
      <c r="M7" s="6">
        <f t="shared" si="2"/>
        <v>0.004932640805064113</v>
      </c>
      <c r="N7" s="6">
        <f t="shared" si="3"/>
        <v>0.012958935237786073</v>
      </c>
      <c r="O7" s="6">
        <f t="shared" si="4"/>
        <v>0.20488719363739652</v>
      </c>
      <c r="P7" s="6">
        <f t="shared" si="5"/>
        <v>0.4977795812368122</v>
      </c>
      <c r="Q7" s="6">
        <f t="shared" si="6"/>
        <v>0.27752962181464047</v>
      </c>
      <c r="S7" s="3"/>
    </row>
    <row r="8" spans="2:19" ht="15" customHeight="1">
      <c r="B8" s="4" t="s">
        <v>18</v>
      </c>
      <c r="C8" s="4" t="s">
        <v>15</v>
      </c>
      <c r="D8" s="4" t="s">
        <v>14</v>
      </c>
      <c r="E8" s="5">
        <v>590.513</v>
      </c>
      <c r="F8" s="5">
        <v>228.938</v>
      </c>
      <c r="G8" s="5">
        <v>0</v>
      </c>
      <c r="H8" s="5">
        <v>0</v>
      </c>
      <c r="I8" s="5">
        <v>156.148</v>
      </c>
      <c r="J8" s="5">
        <v>104.224</v>
      </c>
      <c r="K8" s="5">
        <v>101.203</v>
      </c>
      <c r="L8" s="6">
        <f t="shared" si="1"/>
        <v>0.38769341233808563</v>
      </c>
      <c r="M8" s="6">
        <f t="shared" si="2"/>
        <v>0</v>
      </c>
      <c r="N8" s="6">
        <f t="shared" si="3"/>
        <v>0</v>
      </c>
      <c r="O8" s="6">
        <f t="shared" si="4"/>
        <v>0.264427709466176</v>
      </c>
      <c r="P8" s="6">
        <f t="shared" si="5"/>
        <v>0.1764973844775644</v>
      </c>
      <c r="Q8" s="6">
        <f t="shared" si="6"/>
        <v>0.17138149371817385</v>
      </c>
      <c r="S8" s="3"/>
    </row>
    <row r="9" spans="2:19" ht="15" customHeight="1">
      <c r="B9" s="4" t="s">
        <v>19</v>
      </c>
      <c r="C9" s="4" t="s">
        <v>15</v>
      </c>
      <c r="D9" s="4" t="s">
        <v>14</v>
      </c>
      <c r="E9" s="5">
        <v>599.519</v>
      </c>
      <c r="F9" s="5">
        <v>229.598</v>
      </c>
      <c r="G9" s="5">
        <v>0.063</v>
      </c>
      <c r="H9" s="5">
        <v>0</v>
      </c>
      <c r="I9" s="5">
        <v>119.117</v>
      </c>
      <c r="J9" s="5">
        <v>105.444</v>
      </c>
      <c r="K9" s="5">
        <v>145.297</v>
      </c>
      <c r="L9" s="6">
        <f t="shared" si="1"/>
        <v>0.38297034789556295</v>
      </c>
      <c r="M9" s="6">
        <f t="shared" si="2"/>
        <v>0.00010508424253443177</v>
      </c>
      <c r="N9" s="6">
        <f t="shared" si="3"/>
        <v>0</v>
      </c>
      <c r="O9" s="6">
        <f t="shared" si="4"/>
        <v>0.19868761457101444</v>
      </c>
      <c r="P9" s="6">
        <f t="shared" si="5"/>
        <v>0.17588099793334322</v>
      </c>
      <c r="Q9" s="6">
        <f t="shared" si="6"/>
        <v>0.24235595535754495</v>
      </c>
      <c r="S9" s="3"/>
    </row>
    <row r="10" spans="2:19" ht="15" customHeight="1">
      <c r="B10" s="4" t="s">
        <v>20</v>
      </c>
      <c r="C10" s="4" t="s">
        <v>15</v>
      </c>
      <c r="D10" s="4" t="s">
        <v>14</v>
      </c>
      <c r="E10" s="5">
        <v>592.033</v>
      </c>
      <c r="F10" s="5">
        <v>54.885</v>
      </c>
      <c r="G10" s="5">
        <v>0</v>
      </c>
      <c r="H10" s="5">
        <v>0</v>
      </c>
      <c r="I10" s="5">
        <v>231.037</v>
      </c>
      <c r="J10" s="5">
        <v>282</v>
      </c>
      <c r="K10" s="5">
        <v>24.111</v>
      </c>
      <c r="L10" s="6">
        <f t="shared" si="1"/>
        <v>0.0927059809166043</v>
      </c>
      <c r="M10" s="6">
        <f t="shared" si="2"/>
        <v>0</v>
      </c>
      <c r="N10" s="6">
        <f t="shared" si="3"/>
        <v>0</v>
      </c>
      <c r="O10" s="6">
        <f t="shared" si="4"/>
        <v>0.3902434492671861</v>
      </c>
      <c r="P10" s="6">
        <f t="shared" si="5"/>
        <v>0.47632479946219214</v>
      </c>
      <c r="Q10" s="6">
        <f t="shared" si="6"/>
        <v>0.04072577035401743</v>
      </c>
      <c r="S10" s="3"/>
    </row>
    <row r="11" spans="2:19" ht="15" customHeight="1">
      <c r="B11" s="4" t="s">
        <v>21</v>
      </c>
      <c r="C11" s="4" t="s">
        <v>15</v>
      </c>
      <c r="D11" s="4" t="s">
        <v>14</v>
      </c>
      <c r="E11" s="5">
        <v>602.511</v>
      </c>
      <c r="F11" s="5">
        <v>327.288</v>
      </c>
      <c r="G11" s="5">
        <v>0.426</v>
      </c>
      <c r="H11" s="5">
        <v>0</v>
      </c>
      <c r="I11" s="5">
        <v>134.139</v>
      </c>
      <c r="J11" s="5">
        <v>98.099</v>
      </c>
      <c r="K11" s="5">
        <v>42.559</v>
      </c>
      <c r="L11" s="6">
        <f t="shared" si="1"/>
        <v>0.5432066800440158</v>
      </c>
      <c r="M11" s="6">
        <f t="shared" si="2"/>
        <v>0.000707041033275741</v>
      </c>
      <c r="N11" s="6">
        <f t="shared" si="3"/>
        <v>0</v>
      </c>
      <c r="O11" s="6">
        <f t="shared" si="4"/>
        <v>0.22263327972435362</v>
      </c>
      <c r="P11" s="6">
        <f t="shared" si="5"/>
        <v>0.16281694442093175</v>
      </c>
      <c r="Q11" s="6">
        <f t="shared" si="6"/>
        <v>0.07063605477742316</v>
      </c>
      <c r="S11" s="3"/>
    </row>
    <row r="12" spans="2:19" ht="15" customHeight="1">
      <c r="B12" s="4" t="s">
        <v>22</v>
      </c>
      <c r="C12" s="4" t="s">
        <v>15</v>
      </c>
      <c r="D12" s="4" t="s">
        <v>14</v>
      </c>
      <c r="E12" s="5">
        <v>425.956</v>
      </c>
      <c r="F12" s="5">
        <v>55.826</v>
      </c>
      <c r="G12" s="5">
        <v>0</v>
      </c>
      <c r="H12" s="5">
        <v>0</v>
      </c>
      <c r="I12" s="5">
        <v>7.369</v>
      </c>
      <c r="J12" s="5">
        <v>237.176</v>
      </c>
      <c r="K12" s="5">
        <v>125.585</v>
      </c>
      <c r="L12" s="6">
        <f t="shared" si="1"/>
        <v>0.13106048512052887</v>
      </c>
      <c r="M12" s="6">
        <f t="shared" si="2"/>
        <v>0</v>
      </c>
      <c r="N12" s="6">
        <f t="shared" si="3"/>
        <v>0</v>
      </c>
      <c r="O12" s="6">
        <f t="shared" si="4"/>
        <v>0.017299908910779517</v>
      </c>
      <c r="P12" s="6">
        <f t="shared" si="5"/>
        <v>0.556808684465062</v>
      </c>
      <c r="Q12" s="6">
        <f t="shared" si="6"/>
        <v>0.29483092150362944</v>
      </c>
      <c r="S12" s="3"/>
    </row>
    <row r="13" spans="2:19" ht="15" customHeight="1">
      <c r="B13" s="4" t="s">
        <v>23</v>
      </c>
      <c r="C13" s="4" t="s">
        <v>15</v>
      </c>
      <c r="D13" s="4" t="s">
        <v>14</v>
      </c>
      <c r="E13" s="5">
        <v>203.797</v>
      </c>
      <c r="F13" s="5">
        <v>119.199</v>
      </c>
      <c r="G13" s="5">
        <v>0</v>
      </c>
      <c r="H13" s="5">
        <v>2.449</v>
      </c>
      <c r="I13" s="5">
        <v>82.149</v>
      </c>
      <c r="J13" s="5">
        <v>0</v>
      </c>
      <c r="K13" s="5">
        <v>0</v>
      </c>
      <c r="L13" s="6">
        <f t="shared" si="1"/>
        <v>0.5848908472646801</v>
      </c>
      <c r="M13" s="6">
        <f t="shared" si="2"/>
        <v>0</v>
      </c>
      <c r="N13" s="6">
        <f t="shared" si="3"/>
        <v>0.012016859914522785</v>
      </c>
      <c r="O13" s="6">
        <f t="shared" si="4"/>
        <v>0.40309229282079717</v>
      </c>
      <c r="P13" s="6">
        <f t="shared" si="5"/>
        <v>0</v>
      </c>
      <c r="Q13" s="6">
        <f t="shared" si="6"/>
        <v>0</v>
      </c>
      <c r="S13" s="3"/>
    </row>
    <row r="14" spans="2:19" ht="15" customHeight="1">
      <c r="B14" s="4" t="s">
        <v>24</v>
      </c>
      <c r="C14" s="4" t="s">
        <v>15</v>
      </c>
      <c r="D14" s="4" t="s">
        <v>14</v>
      </c>
      <c r="E14" s="5">
        <v>170.127</v>
      </c>
      <c r="F14" s="5">
        <v>80.914</v>
      </c>
      <c r="G14" s="5">
        <v>0</v>
      </c>
      <c r="H14" s="5">
        <v>6.867</v>
      </c>
      <c r="I14" s="5">
        <v>46.183</v>
      </c>
      <c r="J14" s="5">
        <v>36.163</v>
      </c>
      <c r="K14" s="5">
        <v>0</v>
      </c>
      <c r="L14" s="6">
        <f t="shared" si="1"/>
        <v>0.4756093976852586</v>
      </c>
      <c r="M14" s="6">
        <f t="shared" si="2"/>
        <v>0</v>
      </c>
      <c r="N14" s="6">
        <f t="shared" si="3"/>
        <v>0.04036396339205417</v>
      </c>
      <c r="O14" s="6">
        <f t="shared" si="4"/>
        <v>0.2714619078688274</v>
      </c>
      <c r="P14" s="6">
        <f t="shared" si="5"/>
        <v>0.21256473105385973</v>
      </c>
      <c r="Q14" s="6">
        <f t="shared" si="6"/>
        <v>0</v>
      </c>
      <c r="S14" s="3"/>
    </row>
    <row r="15" spans="2:19" ht="15" customHeight="1">
      <c r="B15" s="4" t="s">
        <v>25</v>
      </c>
      <c r="C15" s="4" t="s">
        <v>15</v>
      </c>
      <c r="D15" s="4" t="s">
        <v>14</v>
      </c>
      <c r="E15" s="5">
        <v>614.197</v>
      </c>
      <c r="F15" s="5">
        <v>293.871</v>
      </c>
      <c r="G15" s="5">
        <v>0</v>
      </c>
      <c r="H15" s="5">
        <v>0</v>
      </c>
      <c r="I15" s="5">
        <v>258.137</v>
      </c>
      <c r="J15" s="5">
        <v>45.35</v>
      </c>
      <c r="K15" s="5">
        <v>16.839</v>
      </c>
      <c r="L15" s="6">
        <f t="shared" si="1"/>
        <v>0.47846375022997506</v>
      </c>
      <c r="M15" s="6">
        <f t="shared" si="2"/>
        <v>0</v>
      </c>
      <c r="N15" s="6">
        <f t="shared" si="3"/>
        <v>0</v>
      </c>
      <c r="O15" s="6">
        <f t="shared" si="4"/>
        <v>0.4202837200442203</v>
      </c>
      <c r="P15" s="6">
        <f t="shared" si="5"/>
        <v>0.07383624472278438</v>
      </c>
      <c r="Q15" s="6">
        <f t="shared" si="6"/>
        <v>0.0274162850030202</v>
      </c>
      <c r="S15" s="3"/>
    </row>
    <row r="16" spans="2:19" ht="15" customHeight="1">
      <c r="B16" s="4" t="s">
        <v>26</v>
      </c>
      <c r="C16" s="4" t="s">
        <v>15</v>
      </c>
      <c r="D16" s="4" t="s">
        <v>14</v>
      </c>
      <c r="E16" s="5">
        <v>921.943</v>
      </c>
      <c r="F16" s="5">
        <v>290.139</v>
      </c>
      <c r="G16" s="5">
        <v>0</v>
      </c>
      <c r="H16" s="5">
        <v>0</v>
      </c>
      <c r="I16" s="5">
        <v>412.662</v>
      </c>
      <c r="J16" s="5">
        <v>212.048</v>
      </c>
      <c r="K16" s="5">
        <v>7.094</v>
      </c>
      <c r="L16" s="6">
        <f t="shared" si="1"/>
        <v>0.314703837438974</v>
      </c>
      <c r="M16" s="6">
        <f t="shared" si="2"/>
        <v>0</v>
      </c>
      <c r="N16" s="6">
        <f t="shared" si="3"/>
        <v>0</v>
      </c>
      <c r="O16" s="6">
        <f t="shared" si="4"/>
        <v>0.4476003397173144</v>
      </c>
      <c r="P16" s="6">
        <f t="shared" si="5"/>
        <v>0.23000120397898785</v>
      </c>
      <c r="Q16" s="6">
        <f t="shared" si="6"/>
        <v>0.007694618864723742</v>
      </c>
      <c r="S16" s="3"/>
    </row>
    <row r="17" spans="2:19" ht="15" customHeight="1">
      <c r="B17" s="4" t="s">
        <v>27</v>
      </c>
      <c r="C17" s="4" t="s">
        <v>15</v>
      </c>
      <c r="D17" s="4" t="s">
        <v>14</v>
      </c>
      <c r="E17" s="5">
        <v>655.333</v>
      </c>
      <c r="F17" s="5">
        <v>655.333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f t="shared" si="1"/>
        <v>1</v>
      </c>
      <c r="M17" s="6">
        <f t="shared" si="2"/>
        <v>0</v>
      </c>
      <c r="N17" s="6">
        <f t="shared" si="3"/>
        <v>0</v>
      </c>
      <c r="O17" s="6">
        <f t="shared" si="4"/>
        <v>0</v>
      </c>
      <c r="P17" s="6">
        <f t="shared" si="5"/>
        <v>0</v>
      </c>
      <c r="Q17" s="6">
        <f t="shared" si="6"/>
        <v>0</v>
      </c>
      <c r="S17" s="3"/>
    </row>
    <row r="18" spans="2:19" ht="15" customHeight="1">
      <c r="B18" s="4" t="s">
        <v>28</v>
      </c>
      <c r="C18" s="4" t="s">
        <v>15</v>
      </c>
      <c r="D18" s="4" t="s">
        <v>14</v>
      </c>
      <c r="E18" s="5">
        <v>601.477</v>
      </c>
      <c r="F18" s="5">
        <v>601.477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f t="shared" si="1"/>
        <v>1</v>
      </c>
      <c r="M18" s="6">
        <f t="shared" si="2"/>
        <v>0</v>
      </c>
      <c r="N18" s="6">
        <f t="shared" si="3"/>
        <v>0</v>
      </c>
      <c r="O18" s="6">
        <f t="shared" si="4"/>
        <v>0</v>
      </c>
      <c r="P18" s="6">
        <f t="shared" si="5"/>
        <v>0</v>
      </c>
      <c r="Q18" s="6">
        <f t="shared" si="6"/>
        <v>0</v>
      </c>
      <c r="S18" s="3"/>
    </row>
    <row r="19" spans="2:19" ht="15" customHeight="1">
      <c r="B19" s="4" t="s">
        <v>29</v>
      </c>
      <c r="C19" s="4" t="s">
        <v>15</v>
      </c>
      <c r="D19" s="4" t="s">
        <v>14</v>
      </c>
      <c r="E19" s="5">
        <v>649.535</v>
      </c>
      <c r="F19" s="5">
        <v>649.535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>
        <f t="shared" si="1"/>
        <v>1</v>
      </c>
      <c r="M19" s="6">
        <f t="shared" si="2"/>
        <v>0</v>
      </c>
      <c r="N19" s="6">
        <f t="shared" si="3"/>
        <v>0</v>
      </c>
      <c r="O19" s="6">
        <f t="shared" si="4"/>
        <v>0</v>
      </c>
      <c r="P19" s="6">
        <f t="shared" si="5"/>
        <v>0</v>
      </c>
      <c r="Q19" s="6">
        <f t="shared" si="6"/>
        <v>0</v>
      </c>
      <c r="S19" s="3"/>
    </row>
    <row r="20" spans="2:19" ht="15" customHeight="1">
      <c r="B20" s="4" t="s">
        <v>30</v>
      </c>
      <c r="C20" s="4" t="s">
        <v>15</v>
      </c>
      <c r="D20" s="4" t="s">
        <v>14</v>
      </c>
      <c r="E20" s="5">
        <v>669.815</v>
      </c>
      <c r="F20" s="5">
        <v>669.815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6">
        <f t="shared" si="1"/>
        <v>1</v>
      </c>
      <c r="M20" s="6">
        <f t="shared" si="2"/>
        <v>0</v>
      </c>
      <c r="N20" s="6">
        <f t="shared" si="3"/>
        <v>0</v>
      </c>
      <c r="O20" s="6">
        <f t="shared" si="4"/>
        <v>0</v>
      </c>
      <c r="P20" s="6">
        <f t="shared" si="5"/>
        <v>0</v>
      </c>
      <c r="Q20" s="6">
        <f t="shared" si="6"/>
        <v>0</v>
      </c>
      <c r="S20" s="3"/>
    </row>
    <row r="21" spans="2:19" ht="15" customHeight="1">
      <c r="B21" s="4" t="s">
        <v>31</v>
      </c>
      <c r="C21" s="4" t="s">
        <v>15</v>
      </c>
      <c r="D21" s="4" t="s">
        <v>14</v>
      </c>
      <c r="E21" s="5">
        <v>505.115</v>
      </c>
      <c r="F21" s="5">
        <v>0</v>
      </c>
      <c r="G21" s="5">
        <v>0</v>
      </c>
      <c r="H21" s="5">
        <v>74.557</v>
      </c>
      <c r="I21" s="5">
        <v>405.462</v>
      </c>
      <c r="J21" s="5">
        <v>25.096</v>
      </c>
      <c r="K21" s="5">
        <v>0</v>
      </c>
      <c r="L21" s="6">
        <f t="shared" si="1"/>
        <v>0</v>
      </c>
      <c r="M21" s="6">
        <f t="shared" si="2"/>
        <v>0</v>
      </c>
      <c r="N21" s="6">
        <f t="shared" si="3"/>
        <v>0.1476040109677994</v>
      </c>
      <c r="O21" s="6">
        <f t="shared" si="4"/>
        <v>0.8027122536452095</v>
      </c>
      <c r="P21" s="6">
        <f t="shared" si="5"/>
        <v>0.04968373538699108</v>
      </c>
      <c r="Q21" s="6">
        <f t="shared" si="6"/>
        <v>0</v>
      </c>
      <c r="S21" s="3"/>
    </row>
    <row r="22" spans="2:19" ht="15" customHeight="1">
      <c r="B22" s="4" t="s">
        <v>32</v>
      </c>
      <c r="C22" s="4" t="s">
        <v>15</v>
      </c>
      <c r="D22" s="4" t="s">
        <v>14</v>
      </c>
      <c r="E22" s="5">
        <v>272.402</v>
      </c>
      <c r="F22" s="5">
        <v>0</v>
      </c>
      <c r="G22" s="5">
        <v>0</v>
      </c>
      <c r="H22" s="5">
        <v>0.34</v>
      </c>
      <c r="I22" s="5">
        <v>272.062</v>
      </c>
      <c r="J22" s="5">
        <v>0</v>
      </c>
      <c r="K22" s="5">
        <v>0</v>
      </c>
      <c r="L22" s="6">
        <f t="shared" si="1"/>
        <v>0</v>
      </c>
      <c r="M22" s="6">
        <f t="shared" si="2"/>
        <v>0</v>
      </c>
      <c r="N22" s="6">
        <f t="shared" si="3"/>
        <v>0.0012481552998876663</v>
      </c>
      <c r="O22" s="6">
        <f t="shared" si="4"/>
        <v>0.9987518447001125</v>
      </c>
      <c r="P22" s="6">
        <f t="shared" si="5"/>
        <v>0</v>
      </c>
      <c r="Q22" s="6">
        <f t="shared" si="6"/>
        <v>0</v>
      </c>
      <c r="S22" s="3"/>
    </row>
    <row r="23" spans="2:19" ht="15" customHeight="1">
      <c r="B23" s="4" t="s">
        <v>33</v>
      </c>
      <c r="C23" s="4" t="s">
        <v>15</v>
      </c>
      <c r="D23" s="4" t="s">
        <v>14</v>
      </c>
      <c r="E23" s="5">
        <v>912.457</v>
      </c>
      <c r="F23" s="5">
        <v>912.457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f t="shared" si="1"/>
        <v>1</v>
      </c>
      <c r="M23" s="6">
        <f t="shared" si="2"/>
        <v>0</v>
      </c>
      <c r="N23" s="6">
        <f t="shared" si="3"/>
        <v>0</v>
      </c>
      <c r="O23" s="6">
        <f t="shared" si="4"/>
        <v>0</v>
      </c>
      <c r="P23" s="6">
        <f t="shared" si="5"/>
        <v>0</v>
      </c>
      <c r="Q23" s="6">
        <f t="shared" si="6"/>
        <v>0</v>
      </c>
      <c r="S23" s="3"/>
    </row>
    <row r="24" spans="2:17" ht="25.5">
      <c r="B24" s="15" t="s">
        <v>11</v>
      </c>
      <c r="C24" s="16"/>
      <c r="D24" s="16"/>
      <c r="E24" s="17">
        <f aca="true" t="shared" si="7" ref="E24:K24">SUM(E5:E23)</f>
        <v>10771.182</v>
      </c>
      <c r="F24" s="17">
        <f t="shared" si="7"/>
        <v>5297.381</v>
      </c>
      <c r="G24" s="17">
        <f t="shared" si="7"/>
        <v>11.436000000000002</v>
      </c>
      <c r="H24" s="17">
        <f t="shared" si="7"/>
        <v>116.162</v>
      </c>
      <c r="I24" s="17">
        <f t="shared" si="7"/>
        <v>2521.786</v>
      </c>
      <c r="J24" s="17">
        <f t="shared" si="7"/>
        <v>2081.2149999999997</v>
      </c>
      <c r="K24" s="17">
        <f t="shared" si="7"/>
        <v>743.1010000000001</v>
      </c>
      <c r="L24" s="18">
        <f aca="true" t="shared" si="8" ref="L24:Q24">F24/$E24</f>
        <v>0.49181055523897005</v>
      </c>
      <c r="M24" s="18">
        <f t="shared" si="8"/>
        <v>0.0010617219168704047</v>
      </c>
      <c r="N24" s="18">
        <f t="shared" si="8"/>
        <v>0.010784517428077995</v>
      </c>
      <c r="O24" s="18">
        <f t="shared" si="8"/>
        <v>0.23412342303750877</v>
      </c>
      <c r="P24" s="18">
        <f t="shared" si="8"/>
        <v>0.19322066974636576</v>
      </c>
      <c r="Q24" s="18">
        <f t="shared" si="8"/>
        <v>0.06898973575973372</v>
      </c>
    </row>
    <row r="25" ht="12.75">
      <c r="B25" s="13"/>
    </row>
  </sheetData>
  <mergeCells count="7">
    <mergeCell ref="B2:Q2"/>
    <mergeCell ref="L3:Q3"/>
    <mergeCell ref="B3:B4"/>
    <mergeCell ref="C3:C4"/>
    <mergeCell ref="D3:D4"/>
    <mergeCell ref="E3:E4"/>
    <mergeCell ref="F3:K3"/>
  </mergeCells>
  <printOptions/>
  <pageMargins left="0.5" right="0.7" top="1" bottom="1" header="0" footer="0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Bradley</dc:creator>
  <cp:keywords/>
  <dc:description/>
  <cp:lastModifiedBy>Tom Bradley</cp:lastModifiedBy>
  <cp:lastPrinted>2017-01-17T17:42:40Z</cp:lastPrinted>
  <dcterms:created xsi:type="dcterms:W3CDTF">2017-01-13T22:57:31Z</dcterms:created>
  <dcterms:modified xsi:type="dcterms:W3CDTF">2017-02-06T01:17:44Z</dcterms:modified>
  <cp:category/>
  <cp:version/>
  <cp:contentType/>
  <cp:contentStatus/>
</cp:coreProperties>
</file>